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F:\Roman\schule\statistik2\Ubungen\Ubung5\"/>
    </mc:Choice>
  </mc:AlternateContent>
  <bookViews>
    <workbookView xWindow="0" yWindow="0" windowWidth="28800" windowHeight="13020"/>
  </bookViews>
  <sheets>
    <sheet name="Tabelle1" sheetId="1" r:id="rId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6" i="1" l="1"/>
  <c r="C6" i="1"/>
  <c r="D6" i="1"/>
  <c r="E6" i="1"/>
  <c r="B11" i="1"/>
  <c r="E9" i="1"/>
  <c r="C9" i="1"/>
  <c r="D9" i="1"/>
  <c r="B9" i="1"/>
  <c r="C7" i="1"/>
  <c r="C8" i="1"/>
  <c r="F6" i="1" l="1"/>
  <c r="F9" i="1"/>
  <c r="E8" i="1"/>
  <c r="D8" i="1"/>
  <c r="B8" i="1"/>
  <c r="E7" i="1"/>
  <c r="D7" i="1"/>
  <c r="B7" i="1"/>
  <c r="E5" i="1"/>
  <c r="D5" i="1"/>
  <c r="C5" i="1"/>
  <c r="B5" i="1"/>
  <c r="F3" i="1" l="1"/>
  <c r="C4" i="1" s="1"/>
  <c r="D4" i="1" l="1"/>
  <c r="E4" i="1"/>
  <c r="B4" i="1"/>
</calcChain>
</file>

<file path=xl/sharedStrings.xml><?xml version="1.0" encoding="utf-8"?>
<sst xmlns="http://schemas.openxmlformats.org/spreadsheetml/2006/main" count="19" uniqueCount="18">
  <si>
    <t>Gericht X</t>
  </si>
  <si>
    <t>Linsen mit Spätzle</t>
  </si>
  <si>
    <t xml:space="preserve">Käsespätzle  </t>
  </si>
  <si>
    <t>Zwiebelrostbratenmit Spätzle</t>
  </si>
  <si>
    <t>Maultaschen</t>
  </si>
  <si>
    <t>P(X|θ)</t>
  </si>
  <si>
    <t>1/5 θ</t>
  </si>
  <si>
    <t>4/5 θ</t>
  </si>
  <si>
    <t>4/5 (1−θ)</t>
  </si>
  <si>
    <t>1/5 (1−θ)</t>
  </si>
  <si>
    <t>Anzahl</t>
  </si>
  <si>
    <t>Anzahl/Summe</t>
  </si>
  <si>
    <t>θ= umgestellt</t>
  </si>
  <si>
    <t>θ = 1/2</t>
  </si>
  <si>
    <t>θ = 1</t>
  </si>
  <si>
    <t>θ = 0</t>
  </si>
  <si>
    <t>Definitions Lücke</t>
  </si>
  <si>
    <t>L(teta)=Produkt von i=1 bis 80 4/5teta(15x mal), …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</si>
</sst>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Font="1"/>
    <xf numFmtId="0" fontId="1" fillId="0" borderId="0" xfId="0" applyFont="1"/>
  </cellXfs>
  <cellStyles count="1">
    <cellStyle name="Stand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161925</xdr:colOff>
      <xdr:row>0</xdr:row>
      <xdr:rowOff>38100</xdr:rowOff>
    </xdr:from>
    <xdr:to>
      <xdr:col>17</xdr:col>
      <xdr:colOff>741830</xdr:colOff>
      <xdr:row>80</xdr:row>
      <xdr:rowOff>36195</xdr:rowOff>
    </xdr:to>
    <xdr:pic>
      <xdr:nvPicPr>
        <xdr:cNvPr id="2" name="Grafik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9200" y="38100"/>
          <a:ext cx="8961905" cy="15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17</xdr:col>
      <xdr:colOff>179238</xdr:colOff>
      <xdr:row>160</xdr:row>
      <xdr:rowOff>188595</xdr:rowOff>
    </xdr:to>
    <xdr:pic>
      <xdr:nvPicPr>
        <xdr:cNvPr id="3" name="Grafik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430500"/>
          <a:ext cx="13895238" cy="1523809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0"/>
  <sheetViews>
    <sheetView tabSelected="1" zoomScale="130" zoomScaleNormal="130" workbookViewId="0">
      <selection activeCell="B21" sqref="B21"/>
    </sheetView>
  </sheetViews>
  <sheetFormatPr baseColWidth="10" defaultRowHeight="15" x14ac:dyDescent="0.25"/>
  <cols>
    <col min="1" max="1" width="15.85546875" style="1" customWidth="1"/>
    <col min="2" max="6" width="12.85546875" bestFit="1" customWidth="1"/>
  </cols>
  <sheetData>
    <row r="1" spans="1:6" x14ac:dyDescent="0.25">
      <c r="A1" s="1" t="s">
        <v>0</v>
      </c>
      <c r="B1" t="s">
        <v>1</v>
      </c>
      <c r="C1" t="s">
        <v>2</v>
      </c>
      <c r="D1" t="s">
        <v>3</v>
      </c>
      <c r="E1" t="s">
        <v>4</v>
      </c>
    </row>
    <row r="2" spans="1:6" x14ac:dyDescent="0.25">
      <c r="A2" s="1" t="s">
        <v>5</v>
      </c>
      <c r="B2" t="s">
        <v>7</v>
      </c>
      <c r="C2" t="s">
        <v>6</v>
      </c>
      <c r="D2" t="s">
        <v>8</v>
      </c>
      <c r="E2" t="s">
        <v>9</v>
      </c>
    </row>
    <row r="3" spans="1:6" x14ac:dyDescent="0.25">
      <c r="A3" s="1" t="s">
        <v>10</v>
      </c>
      <c r="B3">
        <v>15</v>
      </c>
      <c r="C3">
        <v>25</v>
      </c>
      <c r="D3">
        <v>25</v>
      </c>
      <c r="E3">
        <v>15</v>
      </c>
      <c r="F3">
        <f>SUM(B3:E3)</f>
        <v>80</v>
      </c>
    </row>
    <row r="4" spans="1:6" x14ac:dyDescent="0.25">
      <c r="A4" s="1" t="s">
        <v>11</v>
      </c>
      <c r="B4">
        <f>B3/F3</f>
        <v>0.1875</v>
      </c>
      <c r="C4">
        <f>C3/F3</f>
        <v>0.3125</v>
      </c>
      <c r="D4">
        <f>D3/F3</f>
        <v>0.3125</v>
      </c>
      <c r="E4">
        <f>E3/F3</f>
        <v>0.1875</v>
      </c>
    </row>
    <row r="5" spans="1:6" x14ac:dyDescent="0.25">
      <c r="A5" s="1" t="s">
        <v>12</v>
      </c>
      <c r="B5">
        <f>B3/(4/5)</f>
        <v>18.75</v>
      </c>
      <c r="C5">
        <f>C3/(1/5)</f>
        <v>125</v>
      </c>
      <c r="D5">
        <f>-1*(D3/(4/5)-1)</f>
        <v>-30.25</v>
      </c>
      <c r="E5">
        <f>-1*(E3/(1/5)-1)</f>
        <v>-74</v>
      </c>
    </row>
    <row r="6" spans="1:6" x14ac:dyDescent="0.25">
      <c r="A6" s="1" t="s">
        <v>13</v>
      </c>
      <c r="B6">
        <f>((4/5)*(1/2))^15</f>
        <v>1.0737418240000018E-6</v>
      </c>
      <c r="C6">
        <f>((1/5)*(1/2))^C3</f>
        <v>1.0000000000000026E-25</v>
      </c>
      <c r="D6">
        <f>((4/5)*(1-(1/2)))^25</f>
        <v>1.1258999068426269E-10</v>
      </c>
      <c r="E6">
        <f>((1/5)*(1-(1/2)))^15</f>
        <v>1.0000000000000017E-15</v>
      </c>
      <c r="F6">
        <f>PRODUCT(B6:E6)</f>
        <v>1.2089258196146393E-56</v>
      </c>
    </row>
    <row r="7" spans="1:6" x14ac:dyDescent="0.25">
      <c r="A7" s="2" t="s">
        <v>14</v>
      </c>
      <c r="B7" s="2">
        <f>4/5</f>
        <v>0.8</v>
      </c>
      <c r="C7" s="2">
        <f>(1/5)</f>
        <v>0.2</v>
      </c>
      <c r="D7" s="2">
        <f>(4/5)*(1-(1))</f>
        <v>0</v>
      </c>
      <c r="E7" s="2">
        <f>(4/5)*(1-(1))</f>
        <v>0</v>
      </c>
      <c r="F7" t="s">
        <v>16</v>
      </c>
    </row>
    <row r="8" spans="1:6" x14ac:dyDescent="0.25">
      <c r="A8" s="2" t="s">
        <v>15</v>
      </c>
      <c r="B8" s="2">
        <f>(4/5)*0</f>
        <v>0</v>
      </c>
      <c r="C8" s="2">
        <f>(1/5)*0</f>
        <v>0</v>
      </c>
      <c r="D8" s="2">
        <f>(4/5)*(1-0)</f>
        <v>0.8</v>
      </c>
      <c r="E8" s="2">
        <f>(1/5)*1</f>
        <v>0.2</v>
      </c>
    </row>
    <row r="9" spans="1:6" x14ac:dyDescent="0.25">
      <c r="A9" s="1" t="s">
        <v>13</v>
      </c>
      <c r="B9">
        <f>((4/5)*(1/4))^15</f>
        <v>3.2768000000000054E-11</v>
      </c>
      <c r="C9">
        <f>((1/5)*(1/4))^C3</f>
        <v>2.9802322387695389E-33</v>
      </c>
      <c r="D9">
        <f>((4/5)*(1-(1/4)))^25</f>
        <v>2.8430288029929799E-6</v>
      </c>
      <c r="E9">
        <f>((1/5)*(1-(1/4)))^15</f>
        <v>4.3789389038086029E-13</v>
      </c>
      <c r="F9">
        <f>PRODUCT(B9:E9)</f>
        <v>1.2157665459057046E-61</v>
      </c>
    </row>
    <row r="11" spans="1:6" x14ac:dyDescent="0.25">
      <c r="B11">
        <f>0.8^80</f>
        <v>1.7668470647783995E-8</v>
      </c>
    </row>
    <row r="20" spans="2:2" x14ac:dyDescent="0.25">
      <c r="B20" t="s">
        <v>17</v>
      </c>
    </row>
  </sheetData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Tabelle1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Roman Dietenmeier</dc:creator>
  <cp:lastModifiedBy>Roman Dietenmeier</cp:lastModifiedBy>
  <dcterms:created xsi:type="dcterms:W3CDTF">2021-06-12T22:08:12Z</dcterms:created>
  <dcterms:modified xsi:type="dcterms:W3CDTF">2021-06-17T12:46:26Z</dcterms:modified>
</cp:coreProperties>
</file>